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历史+地理复合专业\分流方案(分段考核)\23史地\综合评价\"/>
    </mc:Choice>
  </mc:AlternateContent>
  <xr:revisionPtr revIDLastSave="0" documentId="13_ncr:1_{E3FFFCDE-77E8-4622-B684-48379DAC8A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表" sheetId="17" r:id="rId1"/>
  </sheets>
  <definedNames>
    <definedName name="_xlnm._FilterDatabase" localSheetId="0" hidden="1">汇总表!$A$2:$N$2</definedName>
    <definedName name="_xlnm.Print_Titles" localSheetId="0">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17" l="1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3" i="17"/>
  <c r="E3" i="17" l="1"/>
  <c r="F3" i="17" s="1"/>
  <c r="L3" i="17" s="1"/>
  <c r="E4" i="17"/>
  <c r="F4" i="17" s="1"/>
  <c r="L4" i="17" s="1"/>
  <c r="E5" i="17"/>
  <c r="F5" i="17" s="1"/>
  <c r="L5" i="17" s="1"/>
  <c r="E6" i="17"/>
  <c r="F6" i="17" s="1"/>
  <c r="L6" i="17" s="1"/>
  <c r="E7" i="17"/>
  <c r="F7" i="17" s="1"/>
  <c r="L7" i="17" s="1"/>
  <c r="E8" i="17"/>
  <c r="F8" i="17" s="1"/>
  <c r="L8" i="17" s="1"/>
  <c r="E9" i="17"/>
  <c r="F9" i="17" s="1"/>
  <c r="L9" i="17" s="1"/>
  <c r="E10" i="17"/>
  <c r="F10" i="17" s="1"/>
  <c r="L10" i="17" s="1"/>
  <c r="E11" i="17"/>
  <c r="F11" i="17" s="1"/>
  <c r="L11" i="17" s="1"/>
  <c r="E12" i="17"/>
  <c r="F12" i="17" s="1"/>
  <c r="L12" i="17" s="1"/>
  <c r="E13" i="17"/>
  <c r="F13" i="17" s="1"/>
  <c r="L13" i="17" s="1"/>
  <c r="E14" i="17"/>
  <c r="F14" i="17" s="1"/>
  <c r="L14" i="17" s="1"/>
  <c r="E15" i="17"/>
  <c r="F15" i="17" s="1"/>
  <c r="L15" i="17" s="1"/>
  <c r="E16" i="17"/>
  <c r="F16" i="17" s="1"/>
  <c r="L16" i="17" s="1"/>
  <c r="E17" i="17"/>
  <c r="F17" i="17" s="1"/>
  <c r="L17" i="17" s="1"/>
  <c r="E18" i="17"/>
  <c r="F18" i="17" s="1"/>
  <c r="L18" i="17" s="1"/>
  <c r="E19" i="17"/>
  <c r="F19" i="17" s="1"/>
  <c r="L19" i="17" s="1"/>
  <c r="E20" i="17"/>
  <c r="F20" i="17" s="1"/>
  <c r="L20" i="17" s="1"/>
  <c r="E21" i="17"/>
  <c r="F21" i="17" s="1"/>
  <c r="L21" i="17" s="1"/>
  <c r="E22" i="17"/>
  <c r="F22" i="17" s="1"/>
  <c r="L22" i="17" s="1"/>
  <c r="E23" i="17"/>
  <c r="F23" i="17" s="1"/>
  <c r="L23" i="17" s="1"/>
  <c r="E24" i="17"/>
  <c r="F24" i="17" s="1"/>
  <c r="L24" i="17" s="1"/>
  <c r="E25" i="17"/>
  <c r="F25" i="17" s="1"/>
  <c r="L25" i="17" s="1"/>
  <c r="E26" i="17"/>
  <c r="F26" i="17" s="1"/>
  <c r="L26" i="17" s="1"/>
  <c r="E27" i="17"/>
  <c r="F27" i="17" s="1"/>
  <c r="L27" i="17" s="1"/>
  <c r="E28" i="17"/>
  <c r="F28" i="17" s="1"/>
  <c r="L28" i="17" s="1"/>
  <c r="E29" i="17"/>
  <c r="F29" i="17" s="1"/>
  <c r="L29" i="17" s="1"/>
  <c r="E30" i="17"/>
  <c r="F30" i="17" s="1"/>
  <c r="L30" i="17" s="1"/>
  <c r="E31" i="17"/>
  <c r="F31" i="17" s="1"/>
  <c r="L31" i="17" s="1"/>
  <c r="E32" i="17"/>
  <c r="F32" i="17" s="1"/>
  <c r="L32" i="17" s="1"/>
  <c r="E33" i="17"/>
  <c r="F33" i="17" s="1"/>
  <c r="L33" i="17" s="1"/>
  <c r="E34" i="17"/>
  <c r="F34" i="17" s="1"/>
  <c r="L34" i="17" s="1"/>
  <c r="E35" i="17"/>
  <c r="F35" i="17" s="1"/>
  <c r="L35" i="17" s="1"/>
  <c r="E36" i="17"/>
  <c r="F36" i="17" s="1"/>
  <c r="L36" i="17" s="1"/>
  <c r="E37" i="17"/>
  <c r="F37" i="17" s="1"/>
  <c r="L37" i="17" s="1"/>
  <c r="E38" i="17"/>
  <c r="F38" i="17" s="1"/>
  <c r="L38" i="17" s="1"/>
  <c r="E39" i="17"/>
  <c r="F39" i="17" s="1"/>
  <c r="L39" i="17" s="1"/>
  <c r="E40" i="17"/>
  <c r="F40" i="17" s="1"/>
  <c r="L40" i="17" s="1"/>
  <c r="E41" i="17"/>
  <c r="F41" i="17" s="1"/>
  <c r="L41" i="17" s="1"/>
  <c r="E42" i="17"/>
  <c r="F42" i="17" s="1"/>
  <c r="L42" i="17" s="1"/>
</calcChain>
</file>

<file path=xl/sharedStrings.xml><?xml version="1.0" encoding="utf-8"?>
<sst xmlns="http://schemas.openxmlformats.org/spreadsheetml/2006/main" count="178" uniqueCount="142">
  <si>
    <t>学号</t>
  </si>
  <si>
    <t>姓名</t>
  </si>
  <si>
    <t>前三年平均学分绩点</t>
  </si>
  <si>
    <t>前三年平均学分绩点对应百分制成绩</t>
  </si>
  <si>
    <t>学业表现（70%）</t>
  </si>
  <si>
    <t>前三年思政文体平均分</t>
  </si>
  <si>
    <t>综合素质（20%）</t>
  </si>
  <si>
    <t>附加遴选项目情况</t>
  </si>
  <si>
    <t>附加遴选项目得分</t>
  </si>
  <si>
    <t>附加遴选项目（10%）</t>
  </si>
  <si>
    <t>综合评定成绩</t>
  </si>
  <si>
    <t>备注</t>
  </si>
  <si>
    <t>排名</t>
  </si>
  <si>
    <t>序号</t>
    <phoneticPr fontId="4" type="noConversion"/>
  </si>
  <si>
    <t>社会历史学院2026年复合专业分段考核综合评定成绩汇总表</t>
    <phoneticPr fontId="4" type="noConversion"/>
  </si>
  <si>
    <t>3.8224</t>
  </si>
  <si>
    <t>3.4555</t>
  </si>
  <si>
    <t>3.8529</t>
  </si>
  <si>
    <t>3.7435</t>
  </si>
  <si>
    <t>3.4720</t>
  </si>
  <si>
    <t>3.8692</t>
  </si>
  <si>
    <t>4.1733</t>
  </si>
  <si>
    <t>3.7745</t>
  </si>
  <si>
    <t>3.5075</t>
  </si>
  <si>
    <t>3.8242</t>
  </si>
  <si>
    <t>4.0117</t>
  </si>
  <si>
    <t>2.9124</t>
  </si>
  <si>
    <t>3.8701</t>
  </si>
  <si>
    <t>3.3515</t>
  </si>
  <si>
    <t>4.0667</t>
  </si>
  <si>
    <t>3.9589</t>
  </si>
  <si>
    <t>3.6419</t>
  </si>
  <si>
    <t>2.9686</t>
  </si>
  <si>
    <t>3.7480</t>
  </si>
  <si>
    <t>3.1944</t>
  </si>
  <si>
    <t>3.5466</t>
  </si>
  <si>
    <t>3.1917</t>
  </si>
  <si>
    <t>3.3548</t>
  </si>
  <si>
    <t>3.6905</t>
  </si>
  <si>
    <t>3.7304</t>
  </si>
  <si>
    <t>3.8154</t>
  </si>
  <si>
    <t>3.6564</t>
  </si>
  <si>
    <t>3.5037</t>
  </si>
  <si>
    <t>4.0046</t>
  </si>
  <si>
    <t>3.4599</t>
  </si>
  <si>
    <t>3.5772</t>
  </si>
  <si>
    <t>3.8046</t>
  </si>
  <si>
    <t>3.5306</t>
  </si>
  <si>
    <t>3.7088</t>
  </si>
  <si>
    <t>3.4288</t>
  </si>
  <si>
    <t>3.1539</t>
  </si>
  <si>
    <t>3.6943</t>
  </si>
  <si>
    <t>3.4150</t>
  </si>
  <si>
    <t>3.6987</t>
  </si>
  <si>
    <t>2.9216</t>
    <phoneticPr fontId="4" type="noConversion"/>
  </si>
  <si>
    <t>无</t>
  </si>
  <si>
    <t>1.2025年12月，参加2025年全国大学生新文科实践创新大赛，获得国家级金奖（团体，排名第一），颁奖单位：全国新文科教育研究中心。（20分）</t>
    <phoneticPr fontId="4" type="noConversion"/>
  </si>
  <si>
    <t>1.2025年11月，参加第十七届“挑战杯”福建省大学生课外学术科技作品竞赛（主体赛）获二等奖（团体，排名第三），颁奖单位：福建省教育厅等；（8分）
2.2025年12月，参加2025年大学生新文科实践创新大赛获国赛金奖（团体，排名第二），颁奖单位：全国新文科教育研究中心。（16分）</t>
    <phoneticPr fontId="4" type="noConversion"/>
  </si>
  <si>
    <t>1.按省级第二等级奖项认定</t>
    <phoneticPr fontId="4" type="noConversion"/>
  </si>
  <si>
    <t>1.按省级第三等级主赛道奖项认定；
2.按省级第二等级奖项认定。</t>
    <phoneticPr fontId="4" type="noConversion"/>
  </si>
  <si>
    <t>1.2025年9月，参加福建省大学生创新大赛（2025）（“青年红色筑梦之旅”赛道）获铜奖（团体，排名第二），颁奖单位：福建省大学生创新大赛组委会；（8分）
2.2025年11月，参加第十七届“挑战杯”福建省大学生课外学术科技作品竞赛（主体赛）获二等奖（团体，排名第七），颁奖单位：福建省教育厅等。（4分）</t>
    <phoneticPr fontId="4" type="noConversion"/>
  </si>
  <si>
    <t>1.按省级第三等级主赛道奖项认定；
2.按省级第三等级主赛道奖项认定。</t>
    <phoneticPr fontId="4" type="noConversion"/>
  </si>
  <si>
    <t>104******001</t>
  </si>
  <si>
    <t>104******002</t>
  </si>
  <si>
    <t>104******003</t>
  </si>
  <si>
    <t>104******004</t>
  </si>
  <si>
    <t>104******005</t>
  </si>
  <si>
    <t>104******006</t>
  </si>
  <si>
    <t>104******007</t>
  </si>
  <si>
    <t>104******008</t>
  </si>
  <si>
    <t>104******009</t>
  </si>
  <si>
    <t>104******010</t>
  </si>
  <si>
    <t>104******011</t>
  </si>
  <si>
    <t>104******012</t>
  </si>
  <si>
    <t>104******013</t>
  </si>
  <si>
    <t>104******014</t>
  </si>
  <si>
    <t>104******015</t>
  </si>
  <si>
    <t>104******016</t>
  </si>
  <si>
    <t>104******017</t>
  </si>
  <si>
    <t>104******018</t>
  </si>
  <si>
    <t>104******019</t>
  </si>
  <si>
    <t>104******020</t>
  </si>
  <si>
    <t>104******021</t>
  </si>
  <si>
    <t>104******022</t>
  </si>
  <si>
    <t>104******023</t>
  </si>
  <si>
    <t>104******024</t>
  </si>
  <si>
    <t>104******025</t>
  </si>
  <si>
    <t>104******026</t>
  </si>
  <si>
    <t>104******027</t>
  </si>
  <si>
    <t>104******028</t>
  </si>
  <si>
    <t>104******029</t>
  </si>
  <si>
    <t>104******030</t>
  </si>
  <si>
    <t>104******031</t>
  </si>
  <si>
    <t>104******032</t>
  </si>
  <si>
    <t>104******033</t>
  </si>
  <si>
    <t>104******034</t>
  </si>
  <si>
    <t>104******035</t>
  </si>
  <si>
    <t>104******036</t>
  </si>
  <si>
    <t>104******037</t>
  </si>
  <si>
    <t>104******038</t>
  </si>
  <si>
    <t>104******039</t>
  </si>
  <si>
    <t>104******040</t>
  </si>
  <si>
    <t>邱*兰</t>
  </si>
  <si>
    <t>黄*涵</t>
  </si>
  <si>
    <t>陈*晴</t>
  </si>
  <si>
    <t>洪*芽</t>
  </si>
  <si>
    <t>高*婧</t>
  </si>
  <si>
    <t>詹*涵</t>
  </si>
  <si>
    <t>林*烨</t>
  </si>
  <si>
    <t>张*欣</t>
  </si>
  <si>
    <t>杨*灼</t>
  </si>
  <si>
    <t>上*晔</t>
  </si>
  <si>
    <t>郭*灵</t>
  </si>
  <si>
    <t>罗*茜</t>
  </si>
  <si>
    <t>余*捷</t>
  </si>
  <si>
    <t>何*睎</t>
  </si>
  <si>
    <t>黄*</t>
  </si>
  <si>
    <t>谢*茜</t>
  </si>
  <si>
    <t>林*涵</t>
  </si>
  <si>
    <t>王*昕</t>
  </si>
  <si>
    <t>俞*洋</t>
  </si>
  <si>
    <t>薛*诺</t>
  </si>
  <si>
    <t>李*翊</t>
  </si>
  <si>
    <t>曾*婧</t>
  </si>
  <si>
    <t>王*浩</t>
  </si>
  <si>
    <t>陈*</t>
  </si>
  <si>
    <t>杨*萱</t>
  </si>
  <si>
    <t>罗*洁</t>
  </si>
  <si>
    <t>曾*怡</t>
  </si>
  <si>
    <t>王*贤</t>
  </si>
  <si>
    <t>雷*璐</t>
  </si>
  <si>
    <t>陈*仪</t>
  </si>
  <si>
    <t>李*晴</t>
  </si>
  <si>
    <t>陈*华</t>
  </si>
  <si>
    <t>张*瑶</t>
  </si>
  <si>
    <t>陈*凯</t>
  </si>
  <si>
    <t>陈*怡</t>
  </si>
  <si>
    <t>王*月</t>
  </si>
  <si>
    <t>吴*悦</t>
  </si>
  <si>
    <t>王*瑞</t>
  </si>
  <si>
    <t>郑*中</t>
  </si>
  <si>
    <t>余*萱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</si>
</sst>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00_ "/>
    <numFmt numFmtId="178" formatCode="0.00_);\(0.00\)"/>
    <numFmt numFmtId="179" formatCode="0.00_);[Red]\(0.00\)"/>
    <numFmt numFmtId="180" formatCode="0.0000_);[Red]\(0.0000\)"/>
  </numFmts>
  <fonts count="9" x14ac:knownFonts="1">
    <font>
      <sz val="11"/>
      <color theme="1"/>
      <name val="等线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1"/>
      <name val="Times New Roman"/>
      <family val="1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 wrapText="1"/>
    </xf>
    <xf numFmtId="179" fontId="1" fillId="0" borderId="2" xfId="0" applyNumberFormat="1" applyFont="1" applyFill="1" applyBorder="1" applyAlignment="1">
      <alignment horizontal="center" vertical="center" wrapText="1"/>
    </xf>
    <xf numFmtId="179" fontId="2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wrapText="1"/>
    </xf>
    <xf numFmtId="176" fontId="7" fillId="0" borderId="0" xfId="0" applyNumberFormat="1" applyFont="1" applyFill="1" applyAlignment="1">
      <alignment horizontal="center"/>
    </xf>
    <xf numFmtId="178" fontId="7" fillId="0" borderId="0" xfId="0" applyNumberFormat="1" applyFont="1" applyFill="1" applyAlignment="1">
      <alignment horizontal="center"/>
    </xf>
    <xf numFmtId="177" fontId="7" fillId="0" borderId="0" xfId="0" applyNumberFormat="1" applyFont="1" applyFill="1" applyAlignment="1">
      <alignment horizontal="center"/>
    </xf>
    <xf numFmtId="179" fontId="7" fillId="0" borderId="0" xfId="0" applyNumberFormat="1" applyFont="1" applyFill="1" applyAlignment="1">
      <alignment horizontal="center"/>
    </xf>
    <xf numFmtId="177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178" fontId="2" fillId="0" borderId="2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vertical="center" wrapText="1"/>
    </xf>
    <xf numFmtId="178" fontId="2" fillId="0" borderId="2" xfId="0" applyNumberFormat="1" applyFont="1" applyFill="1" applyBorder="1" applyAlignment="1">
      <alignment horizontal="left" vertical="center"/>
    </xf>
    <xf numFmtId="178" fontId="2" fillId="0" borderId="2" xfId="0" applyNumberFormat="1" applyFont="1" applyFill="1" applyBorder="1" applyAlignment="1">
      <alignment horizontal="left" vertical="center" wrapText="1"/>
    </xf>
    <xf numFmtId="180" fontId="1" fillId="0" borderId="2" xfId="0" applyNumberFormat="1" applyFont="1" applyFill="1" applyBorder="1" applyAlignment="1">
      <alignment horizontal="center" vertical="center" wrapText="1"/>
    </xf>
    <xf numFmtId="180" fontId="2" fillId="0" borderId="2" xfId="0" applyNumberFormat="1" applyFont="1" applyFill="1" applyBorder="1" applyAlignment="1">
      <alignment horizontal="center" vertical="center"/>
    </xf>
    <xf numFmtId="180" fontId="7" fillId="0" borderId="0" xfId="0" applyNumberFormat="1" applyFont="1" applyFill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workbookViewId="0">
      <selection activeCell="I48" sqref="I48"/>
    </sheetView>
  </sheetViews>
  <sheetFormatPr defaultColWidth="8.875" defaultRowHeight="15" x14ac:dyDescent="0.25"/>
  <cols>
    <col min="1" max="1" width="5.75" style="14" customWidth="1"/>
    <col min="2" max="2" width="14.125" style="14" customWidth="1"/>
    <col min="3" max="3" width="7.75" style="15" customWidth="1"/>
    <col min="4" max="4" width="11.625" style="30" customWidth="1"/>
    <col min="5" max="5" width="15.125" style="16" customWidth="1"/>
    <col min="6" max="6" width="9.5" style="17" customWidth="1"/>
    <col min="7" max="7" width="13.5" style="16" customWidth="1"/>
    <col min="8" max="8" width="9.125" style="17" customWidth="1"/>
    <col min="9" max="9" width="46.375" style="18" customWidth="1"/>
    <col min="10" max="10" width="9.5" style="14" customWidth="1"/>
    <col min="11" max="11" width="10.625" style="14" customWidth="1"/>
    <col min="12" max="12" width="9.625" style="19" customWidth="1"/>
    <col min="13" max="13" width="9.625" style="14" customWidth="1"/>
    <col min="14" max="14" width="24.625" style="13" customWidth="1"/>
    <col min="15" max="16384" width="8.875" style="13"/>
  </cols>
  <sheetData>
    <row r="1" spans="1:14" s="12" customFormat="1" ht="38.450000000000003" customHeight="1" x14ac:dyDescent="0.2">
      <c r="A1" s="33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4.25" customHeight="1" x14ac:dyDescent="0.2">
      <c r="A2" s="1" t="s">
        <v>13</v>
      </c>
      <c r="B2" s="1" t="s">
        <v>0</v>
      </c>
      <c r="C2" s="2" t="s">
        <v>1</v>
      </c>
      <c r="D2" s="28" t="s">
        <v>2</v>
      </c>
      <c r="E2" s="3" t="s">
        <v>3</v>
      </c>
      <c r="F2" s="9" t="s">
        <v>4</v>
      </c>
      <c r="G2" s="3" t="s">
        <v>5</v>
      </c>
      <c r="H2" s="9" t="s">
        <v>6</v>
      </c>
      <c r="I2" s="4" t="s">
        <v>7</v>
      </c>
      <c r="J2" s="4" t="s">
        <v>8</v>
      </c>
      <c r="K2" s="2" t="s">
        <v>9</v>
      </c>
      <c r="L2" s="10" t="s">
        <v>10</v>
      </c>
      <c r="M2" s="1" t="s">
        <v>12</v>
      </c>
      <c r="N2" s="4" t="s">
        <v>11</v>
      </c>
    </row>
    <row r="3" spans="1:14" ht="21" customHeight="1" x14ac:dyDescent="0.2">
      <c r="A3" s="8">
        <v>1</v>
      </c>
      <c r="B3" s="21" t="s">
        <v>62</v>
      </c>
      <c r="C3" s="21" t="s">
        <v>102</v>
      </c>
      <c r="D3" s="29" t="s">
        <v>15</v>
      </c>
      <c r="E3" s="6">
        <f t="shared" ref="E3:E42" si="0">D3*10+50</f>
        <v>88.224000000000004</v>
      </c>
      <c r="F3" s="7">
        <f t="shared" ref="F3:F42" si="1">E3*0.7</f>
        <v>61.756799999999998</v>
      </c>
      <c r="G3" s="5">
        <v>90.164500000000004</v>
      </c>
      <c r="H3" s="7">
        <f>G3*0.2</f>
        <v>18.032900000000001</v>
      </c>
      <c r="I3" s="20" t="s">
        <v>55</v>
      </c>
      <c r="J3" s="21">
        <v>0</v>
      </c>
      <c r="K3" s="21">
        <f>J3*0.1</f>
        <v>0</v>
      </c>
      <c r="L3" s="11">
        <f t="shared" ref="L3:L42" si="2">F3+H3+K3</f>
        <v>79.789699999999996</v>
      </c>
      <c r="M3" s="8">
        <v>9</v>
      </c>
      <c r="N3" s="22"/>
    </row>
    <row r="4" spans="1:14" ht="21.95" customHeight="1" x14ac:dyDescent="0.2">
      <c r="A4" s="8">
        <v>2</v>
      </c>
      <c r="B4" s="21" t="s">
        <v>63</v>
      </c>
      <c r="C4" s="21" t="s">
        <v>103</v>
      </c>
      <c r="D4" s="29" t="s">
        <v>16</v>
      </c>
      <c r="E4" s="6">
        <f t="shared" si="0"/>
        <v>84.555000000000007</v>
      </c>
      <c r="F4" s="7">
        <f t="shared" si="1"/>
        <v>59.188499999999998</v>
      </c>
      <c r="G4" s="5">
        <v>92.251166666666705</v>
      </c>
      <c r="H4" s="7">
        <f t="shared" ref="H4:H42" si="3">G4*0.2</f>
        <v>18.45023333333334</v>
      </c>
      <c r="I4" s="20" t="s">
        <v>55</v>
      </c>
      <c r="J4" s="21">
        <v>0</v>
      </c>
      <c r="K4" s="21">
        <f t="shared" ref="K4:K42" si="4">J4*0.1</f>
        <v>0</v>
      </c>
      <c r="L4" s="11">
        <f t="shared" si="2"/>
        <v>77.638733333333334</v>
      </c>
      <c r="M4" s="8">
        <v>22</v>
      </c>
      <c r="N4" s="23"/>
    </row>
    <row r="5" spans="1:14" ht="21.95" customHeight="1" x14ac:dyDescent="0.2">
      <c r="A5" s="8">
        <v>3</v>
      </c>
      <c r="B5" s="32" t="s">
        <v>64</v>
      </c>
      <c r="C5" s="32" t="s">
        <v>104</v>
      </c>
      <c r="D5" s="29" t="s">
        <v>17</v>
      </c>
      <c r="E5" s="6">
        <f t="shared" si="0"/>
        <v>88.528999999999996</v>
      </c>
      <c r="F5" s="7">
        <f t="shared" si="1"/>
        <v>61.970299999999995</v>
      </c>
      <c r="G5" s="5">
        <v>88.555499999999995</v>
      </c>
      <c r="H5" s="7">
        <f t="shared" si="3"/>
        <v>17.711099999999998</v>
      </c>
      <c r="I5" s="20" t="s">
        <v>55</v>
      </c>
      <c r="J5" s="21">
        <v>0</v>
      </c>
      <c r="K5" s="21">
        <f t="shared" si="4"/>
        <v>0</v>
      </c>
      <c r="L5" s="11">
        <f t="shared" si="2"/>
        <v>79.681399999999996</v>
      </c>
      <c r="M5" s="8">
        <v>10</v>
      </c>
      <c r="N5" s="23"/>
    </row>
    <row r="6" spans="1:14" ht="21.95" customHeight="1" x14ac:dyDescent="0.2">
      <c r="A6" s="8">
        <v>4</v>
      </c>
      <c r="B6" s="32" t="s">
        <v>65</v>
      </c>
      <c r="C6" s="32" t="s">
        <v>105</v>
      </c>
      <c r="D6" s="29" t="s">
        <v>18</v>
      </c>
      <c r="E6" s="6">
        <f t="shared" si="0"/>
        <v>87.435000000000002</v>
      </c>
      <c r="F6" s="7">
        <f t="shared" si="1"/>
        <v>61.204499999999996</v>
      </c>
      <c r="G6" s="5">
        <v>84.721666666666707</v>
      </c>
      <c r="H6" s="7">
        <f t="shared" si="3"/>
        <v>16.944333333333343</v>
      </c>
      <c r="I6" s="20" t="s">
        <v>55</v>
      </c>
      <c r="J6" s="21">
        <v>0</v>
      </c>
      <c r="K6" s="21">
        <f t="shared" si="4"/>
        <v>0</v>
      </c>
      <c r="L6" s="11">
        <f t="shared" si="2"/>
        <v>78.148833333333343</v>
      </c>
      <c r="M6" s="8">
        <v>18</v>
      </c>
      <c r="N6" s="23"/>
    </row>
    <row r="7" spans="1:14" ht="21.95" customHeight="1" x14ac:dyDescent="0.2">
      <c r="A7" s="8">
        <v>5</v>
      </c>
      <c r="B7" s="32" t="s">
        <v>66</v>
      </c>
      <c r="C7" s="32" t="s">
        <v>106</v>
      </c>
      <c r="D7" s="29" t="s">
        <v>19</v>
      </c>
      <c r="E7" s="6">
        <f t="shared" si="0"/>
        <v>84.72</v>
      </c>
      <c r="F7" s="7">
        <f t="shared" si="1"/>
        <v>59.303999999999995</v>
      </c>
      <c r="G7" s="5">
        <v>85.471833333333294</v>
      </c>
      <c r="H7" s="7">
        <f t="shared" si="3"/>
        <v>17.094366666666659</v>
      </c>
      <c r="I7" s="20" t="s">
        <v>55</v>
      </c>
      <c r="J7" s="21">
        <v>0</v>
      </c>
      <c r="K7" s="21">
        <f t="shared" si="4"/>
        <v>0</v>
      </c>
      <c r="L7" s="11">
        <f t="shared" si="2"/>
        <v>76.398366666666647</v>
      </c>
      <c r="M7" s="8">
        <v>28</v>
      </c>
      <c r="N7" s="23"/>
    </row>
    <row r="8" spans="1:14" ht="21.95" customHeight="1" x14ac:dyDescent="0.2">
      <c r="A8" s="8">
        <v>6</v>
      </c>
      <c r="B8" s="32" t="s">
        <v>67</v>
      </c>
      <c r="C8" s="32" t="s">
        <v>107</v>
      </c>
      <c r="D8" s="29" t="s">
        <v>20</v>
      </c>
      <c r="E8" s="6">
        <f t="shared" si="0"/>
        <v>88.692000000000007</v>
      </c>
      <c r="F8" s="7">
        <f t="shared" si="1"/>
        <v>62.084400000000002</v>
      </c>
      <c r="G8" s="5">
        <v>86.620666666666693</v>
      </c>
      <c r="H8" s="7">
        <f t="shared" si="3"/>
        <v>17.324133333333339</v>
      </c>
      <c r="I8" s="20" t="s">
        <v>55</v>
      </c>
      <c r="J8" s="21">
        <v>0</v>
      </c>
      <c r="K8" s="21">
        <f t="shared" si="4"/>
        <v>0</v>
      </c>
      <c r="L8" s="11">
        <f t="shared" si="2"/>
        <v>79.408533333333338</v>
      </c>
      <c r="M8" s="8">
        <v>13</v>
      </c>
      <c r="N8" s="24"/>
    </row>
    <row r="9" spans="1:14" ht="21.95" customHeight="1" x14ac:dyDescent="0.2">
      <c r="A9" s="8">
        <v>7</v>
      </c>
      <c r="B9" s="32" t="s">
        <v>68</v>
      </c>
      <c r="C9" s="32" t="s">
        <v>108</v>
      </c>
      <c r="D9" s="29" t="s">
        <v>21</v>
      </c>
      <c r="E9" s="6">
        <f t="shared" si="0"/>
        <v>91.733000000000004</v>
      </c>
      <c r="F9" s="7">
        <f t="shared" si="1"/>
        <v>64.213099999999997</v>
      </c>
      <c r="G9" s="5">
        <v>85.084166666666704</v>
      </c>
      <c r="H9" s="7">
        <f t="shared" si="3"/>
        <v>17.016833333333341</v>
      </c>
      <c r="I9" s="20" t="s">
        <v>55</v>
      </c>
      <c r="J9" s="21">
        <v>0</v>
      </c>
      <c r="K9" s="21">
        <f t="shared" si="4"/>
        <v>0</v>
      </c>
      <c r="L9" s="11">
        <f t="shared" si="2"/>
        <v>81.229933333333335</v>
      </c>
      <c r="M9" s="8">
        <v>3</v>
      </c>
      <c r="N9" s="23"/>
    </row>
    <row r="10" spans="1:14" ht="21.95" customHeight="1" x14ac:dyDescent="0.2">
      <c r="A10" s="8">
        <v>8</v>
      </c>
      <c r="B10" s="21" t="s">
        <v>69</v>
      </c>
      <c r="C10" s="21" t="s">
        <v>109</v>
      </c>
      <c r="D10" s="29" t="s">
        <v>22</v>
      </c>
      <c r="E10" s="6">
        <f t="shared" si="0"/>
        <v>87.745000000000005</v>
      </c>
      <c r="F10" s="7">
        <f t="shared" si="1"/>
        <v>61.421500000000002</v>
      </c>
      <c r="G10" s="5">
        <v>87.129666666666694</v>
      </c>
      <c r="H10" s="7">
        <f t="shared" si="3"/>
        <v>17.42593333333334</v>
      </c>
      <c r="I10" s="20" t="s">
        <v>55</v>
      </c>
      <c r="J10" s="21">
        <v>0</v>
      </c>
      <c r="K10" s="21">
        <f t="shared" si="4"/>
        <v>0</v>
      </c>
      <c r="L10" s="11">
        <f t="shared" si="2"/>
        <v>78.847433333333342</v>
      </c>
      <c r="M10" s="8">
        <v>16</v>
      </c>
      <c r="N10" s="23"/>
    </row>
    <row r="11" spans="1:14" ht="21.95" customHeight="1" x14ac:dyDescent="0.2">
      <c r="A11" s="8">
        <v>9</v>
      </c>
      <c r="B11" s="32" t="s">
        <v>70</v>
      </c>
      <c r="C11" s="32" t="s">
        <v>110</v>
      </c>
      <c r="D11" s="31" t="s">
        <v>54</v>
      </c>
      <c r="E11" s="6">
        <f t="shared" si="0"/>
        <v>79.216000000000008</v>
      </c>
      <c r="F11" s="7">
        <f t="shared" si="1"/>
        <v>55.4512</v>
      </c>
      <c r="G11" s="5">
        <v>74.637166666666701</v>
      </c>
      <c r="H11" s="7">
        <f t="shared" si="3"/>
        <v>14.92743333333334</v>
      </c>
      <c r="I11" s="20" t="s">
        <v>55</v>
      </c>
      <c r="J11" s="21">
        <v>0</v>
      </c>
      <c r="K11" s="21">
        <f t="shared" si="4"/>
        <v>0</v>
      </c>
      <c r="L11" s="11">
        <f t="shared" si="2"/>
        <v>70.37863333333334</v>
      </c>
      <c r="M11" s="8">
        <v>39</v>
      </c>
      <c r="N11" s="24"/>
    </row>
    <row r="12" spans="1:14" ht="21.95" customHeight="1" x14ac:dyDescent="0.2">
      <c r="A12" s="8">
        <v>10</v>
      </c>
      <c r="B12" s="32" t="s">
        <v>71</v>
      </c>
      <c r="C12" s="32" t="s">
        <v>111</v>
      </c>
      <c r="D12" s="29" t="s">
        <v>23</v>
      </c>
      <c r="E12" s="6">
        <f t="shared" si="0"/>
        <v>85.074999999999989</v>
      </c>
      <c r="F12" s="7">
        <f t="shared" si="1"/>
        <v>59.552499999999988</v>
      </c>
      <c r="G12" s="5">
        <v>86.795333333333303</v>
      </c>
      <c r="H12" s="7">
        <f t="shared" si="3"/>
        <v>17.35906666666666</v>
      </c>
      <c r="I12" s="20" t="s">
        <v>55</v>
      </c>
      <c r="J12" s="21">
        <v>0</v>
      </c>
      <c r="K12" s="21">
        <f t="shared" si="4"/>
        <v>0</v>
      </c>
      <c r="L12" s="11">
        <f t="shared" si="2"/>
        <v>76.911566666666644</v>
      </c>
      <c r="M12" s="8">
        <v>24</v>
      </c>
      <c r="N12" s="24"/>
    </row>
    <row r="13" spans="1:14" ht="21.95" customHeight="1" x14ac:dyDescent="0.2">
      <c r="A13" s="8">
        <v>11</v>
      </c>
      <c r="B13" s="32" t="s">
        <v>72</v>
      </c>
      <c r="C13" s="32" t="s">
        <v>112</v>
      </c>
      <c r="D13" s="29" t="s">
        <v>24</v>
      </c>
      <c r="E13" s="6">
        <f t="shared" si="0"/>
        <v>88.24199999999999</v>
      </c>
      <c r="F13" s="7">
        <f t="shared" si="1"/>
        <v>61.76939999999999</v>
      </c>
      <c r="G13" s="5">
        <v>94.278333333333293</v>
      </c>
      <c r="H13" s="7">
        <f t="shared" si="3"/>
        <v>18.855666666666661</v>
      </c>
      <c r="I13" s="20" t="s">
        <v>55</v>
      </c>
      <c r="J13" s="21">
        <v>0</v>
      </c>
      <c r="K13" s="21">
        <f t="shared" si="4"/>
        <v>0</v>
      </c>
      <c r="L13" s="11">
        <f t="shared" si="2"/>
        <v>80.625066666666655</v>
      </c>
      <c r="M13" s="8">
        <v>7</v>
      </c>
      <c r="N13" s="23"/>
    </row>
    <row r="14" spans="1:14" ht="21.95" customHeight="1" x14ac:dyDescent="0.2">
      <c r="A14" s="8">
        <v>12</v>
      </c>
      <c r="B14" s="32" t="s">
        <v>73</v>
      </c>
      <c r="C14" s="32" t="s">
        <v>113</v>
      </c>
      <c r="D14" s="29" t="s">
        <v>25</v>
      </c>
      <c r="E14" s="6">
        <f t="shared" si="0"/>
        <v>90.117000000000004</v>
      </c>
      <c r="F14" s="7">
        <f t="shared" si="1"/>
        <v>63.081899999999997</v>
      </c>
      <c r="G14" s="5">
        <v>88.375166666666701</v>
      </c>
      <c r="H14" s="7">
        <f t="shared" si="3"/>
        <v>17.675033333333342</v>
      </c>
      <c r="I14" s="20" t="s">
        <v>55</v>
      </c>
      <c r="J14" s="21">
        <v>0</v>
      </c>
      <c r="K14" s="21">
        <f t="shared" si="4"/>
        <v>0</v>
      </c>
      <c r="L14" s="11">
        <f t="shared" si="2"/>
        <v>80.756933333333336</v>
      </c>
      <c r="M14" s="8">
        <v>5</v>
      </c>
      <c r="N14" s="22"/>
    </row>
    <row r="15" spans="1:14" ht="21.95" customHeight="1" x14ac:dyDescent="0.2">
      <c r="A15" s="8">
        <v>13</v>
      </c>
      <c r="B15" s="32" t="s">
        <v>74</v>
      </c>
      <c r="C15" s="32" t="s">
        <v>114</v>
      </c>
      <c r="D15" s="29" t="s">
        <v>26</v>
      </c>
      <c r="E15" s="6">
        <f t="shared" si="0"/>
        <v>79.123999999999995</v>
      </c>
      <c r="F15" s="7">
        <f t="shared" si="1"/>
        <v>55.386799999999994</v>
      </c>
      <c r="G15" s="5">
        <v>73.747500000000002</v>
      </c>
      <c r="H15" s="7">
        <f t="shared" si="3"/>
        <v>14.749500000000001</v>
      </c>
      <c r="I15" s="20" t="s">
        <v>55</v>
      </c>
      <c r="J15" s="21">
        <v>0</v>
      </c>
      <c r="K15" s="21">
        <f t="shared" si="4"/>
        <v>0</v>
      </c>
      <c r="L15" s="11">
        <f t="shared" si="2"/>
        <v>70.136299999999991</v>
      </c>
      <c r="M15" s="8">
        <v>40</v>
      </c>
      <c r="N15" s="26"/>
    </row>
    <row r="16" spans="1:14" ht="21.95" customHeight="1" x14ac:dyDescent="0.2">
      <c r="A16" s="8">
        <v>14</v>
      </c>
      <c r="B16" s="21" t="s">
        <v>75</v>
      </c>
      <c r="C16" s="21" t="s">
        <v>115</v>
      </c>
      <c r="D16" s="29" t="s">
        <v>27</v>
      </c>
      <c r="E16" s="6">
        <f t="shared" si="0"/>
        <v>88.700999999999993</v>
      </c>
      <c r="F16" s="7">
        <f t="shared" si="1"/>
        <v>62.090699999999991</v>
      </c>
      <c r="G16" s="5">
        <v>79.969833333333298</v>
      </c>
      <c r="H16" s="7">
        <f t="shared" si="3"/>
        <v>15.99396666666666</v>
      </c>
      <c r="I16" s="20" t="s">
        <v>55</v>
      </c>
      <c r="J16" s="21">
        <v>0</v>
      </c>
      <c r="K16" s="21">
        <f t="shared" si="4"/>
        <v>0</v>
      </c>
      <c r="L16" s="11">
        <f t="shared" si="2"/>
        <v>78.084666666666649</v>
      </c>
      <c r="M16" s="8">
        <v>19</v>
      </c>
      <c r="N16" s="27"/>
    </row>
    <row r="17" spans="1:14" ht="21.95" customHeight="1" x14ac:dyDescent="0.2">
      <c r="A17" s="8">
        <v>15</v>
      </c>
      <c r="B17" s="32" t="s">
        <v>76</v>
      </c>
      <c r="C17" s="32" t="s">
        <v>116</v>
      </c>
      <c r="D17" s="29" t="s">
        <v>28</v>
      </c>
      <c r="E17" s="6">
        <f t="shared" si="0"/>
        <v>83.515000000000001</v>
      </c>
      <c r="F17" s="7">
        <f t="shared" si="1"/>
        <v>58.460499999999996</v>
      </c>
      <c r="G17" s="5">
        <v>78.346166666666704</v>
      </c>
      <c r="H17" s="7">
        <f t="shared" si="3"/>
        <v>15.669233333333342</v>
      </c>
      <c r="I17" s="20" t="s">
        <v>55</v>
      </c>
      <c r="J17" s="21">
        <v>0</v>
      </c>
      <c r="K17" s="21">
        <f t="shared" si="4"/>
        <v>0</v>
      </c>
      <c r="L17" s="11">
        <f t="shared" si="2"/>
        <v>74.129733333333334</v>
      </c>
      <c r="M17" s="8">
        <v>34</v>
      </c>
      <c r="N17" s="22"/>
    </row>
    <row r="18" spans="1:14" ht="81" x14ac:dyDescent="0.2">
      <c r="A18" s="8">
        <v>16</v>
      </c>
      <c r="B18" s="32" t="s">
        <v>77</v>
      </c>
      <c r="C18" s="32" t="s">
        <v>117</v>
      </c>
      <c r="D18" s="29" t="s">
        <v>29</v>
      </c>
      <c r="E18" s="6">
        <f t="shared" si="0"/>
        <v>90.667000000000002</v>
      </c>
      <c r="F18" s="7">
        <f t="shared" si="1"/>
        <v>63.466899999999995</v>
      </c>
      <c r="G18" s="5">
        <v>94.659333333333294</v>
      </c>
      <c r="H18" s="7">
        <f t="shared" si="3"/>
        <v>18.931866666666661</v>
      </c>
      <c r="I18" s="20" t="s">
        <v>57</v>
      </c>
      <c r="J18" s="21">
        <v>24</v>
      </c>
      <c r="K18" s="21">
        <f t="shared" si="4"/>
        <v>2.4000000000000004</v>
      </c>
      <c r="L18" s="11">
        <f t="shared" si="2"/>
        <v>84.798766666666666</v>
      </c>
      <c r="M18" s="8">
        <v>1</v>
      </c>
      <c r="N18" s="22" t="s">
        <v>59</v>
      </c>
    </row>
    <row r="19" spans="1:14" ht="21.95" customHeight="1" x14ac:dyDescent="0.2">
      <c r="A19" s="8">
        <v>17</v>
      </c>
      <c r="B19" s="32" t="s">
        <v>78</v>
      </c>
      <c r="C19" s="32" t="s">
        <v>118</v>
      </c>
      <c r="D19" s="29" t="s">
        <v>30</v>
      </c>
      <c r="E19" s="6">
        <f t="shared" si="0"/>
        <v>89.588999999999999</v>
      </c>
      <c r="F19" s="7">
        <f t="shared" si="1"/>
        <v>62.712299999999992</v>
      </c>
      <c r="G19" s="5">
        <v>87.498500000000007</v>
      </c>
      <c r="H19" s="7">
        <f t="shared" si="3"/>
        <v>17.499700000000001</v>
      </c>
      <c r="I19" s="20" t="s">
        <v>55</v>
      </c>
      <c r="J19" s="21">
        <v>0</v>
      </c>
      <c r="K19" s="21">
        <f t="shared" si="4"/>
        <v>0</v>
      </c>
      <c r="L19" s="11">
        <f t="shared" si="2"/>
        <v>80.211999999999989</v>
      </c>
      <c r="M19" s="8">
        <v>8</v>
      </c>
      <c r="N19" s="23"/>
    </row>
    <row r="20" spans="1:14" ht="21.95" customHeight="1" x14ac:dyDescent="0.2">
      <c r="A20" s="8">
        <v>18</v>
      </c>
      <c r="B20" s="32" t="s">
        <v>79</v>
      </c>
      <c r="C20" s="32" t="s">
        <v>119</v>
      </c>
      <c r="D20" s="29" t="s">
        <v>31</v>
      </c>
      <c r="E20" s="6">
        <f t="shared" si="0"/>
        <v>86.419000000000011</v>
      </c>
      <c r="F20" s="7">
        <f t="shared" si="1"/>
        <v>60.493300000000005</v>
      </c>
      <c r="G20" s="5">
        <v>80.604666666666702</v>
      </c>
      <c r="H20" s="7">
        <f t="shared" si="3"/>
        <v>16.12093333333334</v>
      </c>
      <c r="I20" s="20" t="s">
        <v>55</v>
      </c>
      <c r="J20" s="21">
        <v>0</v>
      </c>
      <c r="K20" s="21">
        <f t="shared" si="4"/>
        <v>0</v>
      </c>
      <c r="L20" s="11">
        <f t="shared" si="2"/>
        <v>76.614233333333345</v>
      </c>
      <c r="M20" s="8">
        <v>26</v>
      </c>
      <c r="N20" s="23"/>
    </row>
    <row r="21" spans="1:14" ht="21.95" customHeight="1" x14ac:dyDescent="0.2">
      <c r="A21" s="8">
        <v>19</v>
      </c>
      <c r="B21" s="32" t="s">
        <v>80</v>
      </c>
      <c r="C21" s="32" t="s">
        <v>120</v>
      </c>
      <c r="D21" s="29" t="s">
        <v>32</v>
      </c>
      <c r="E21" s="6">
        <f t="shared" si="0"/>
        <v>79.686000000000007</v>
      </c>
      <c r="F21" s="7">
        <f t="shared" si="1"/>
        <v>55.780200000000001</v>
      </c>
      <c r="G21" s="5">
        <v>73.900999999999996</v>
      </c>
      <c r="H21" s="7">
        <f t="shared" si="3"/>
        <v>14.780200000000001</v>
      </c>
      <c r="I21" s="20" t="s">
        <v>55</v>
      </c>
      <c r="J21" s="21">
        <v>0</v>
      </c>
      <c r="K21" s="21">
        <f t="shared" si="4"/>
        <v>0</v>
      </c>
      <c r="L21" s="11">
        <f t="shared" si="2"/>
        <v>70.560400000000001</v>
      </c>
      <c r="M21" s="8">
        <v>38</v>
      </c>
      <c r="N21" s="23"/>
    </row>
    <row r="22" spans="1:14" ht="21.95" customHeight="1" x14ac:dyDescent="0.2">
      <c r="A22" s="8">
        <v>20</v>
      </c>
      <c r="B22" s="32" t="s">
        <v>81</v>
      </c>
      <c r="C22" s="32" t="s">
        <v>121</v>
      </c>
      <c r="D22" s="29" t="s">
        <v>33</v>
      </c>
      <c r="E22" s="6">
        <f t="shared" si="0"/>
        <v>87.48</v>
      </c>
      <c r="F22" s="7">
        <f t="shared" si="1"/>
        <v>61.235999999999997</v>
      </c>
      <c r="G22" s="5">
        <v>85.344499999999996</v>
      </c>
      <c r="H22" s="7">
        <f t="shared" si="3"/>
        <v>17.068899999999999</v>
      </c>
      <c r="I22" s="20" t="s">
        <v>55</v>
      </c>
      <c r="J22" s="21">
        <v>0</v>
      </c>
      <c r="K22" s="21">
        <f t="shared" si="4"/>
        <v>0</v>
      </c>
      <c r="L22" s="11">
        <f t="shared" si="2"/>
        <v>78.304900000000004</v>
      </c>
      <c r="M22" s="8">
        <v>17</v>
      </c>
      <c r="N22" s="23"/>
    </row>
    <row r="23" spans="1:14" ht="21.95" customHeight="1" x14ac:dyDescent="0.2">
      <c r="A23" s="8">
        <v>21</v>
      </c>
      <c r="B23" s="21" t="s">
        <v>82</v>
      </c>
      <c r="C23" s="21" t="s">
        <v>122</v>
      </c>
      <c r="D23" s="29" t="s">
        <v>34</v>
      </c>
      <c r="E23" s="6">
        <f t="shared" si="0"/>
        <v>81.944000000000003</v>
      </c>
      <c r="F23" s="7">
        <f t="shared" si="1"/>
        <v>57.360799999999998</v>
      </c>
      <c r="G23" s="5">
        <v>71.657166666666697</v>
      </c>
      <c r="H23" s="7">
        <f t="shared" si="3"/>
        <v>14.33143333333334</v>
      </c>
      <c r="I23" s="20" t="s">
        <v>55</v>
      </c>
      <c r="J23" s="21">
        <v>0</v>
      </c>
      <c r="K23" s="21">
        <f t="shared" si="4"/>
        <v>0</v>
      </c>
      <c r="L23" s="11">
        <f t="shared" si="2"/>
        <v>71.692233333333334</v>
      </c>
      <c r="M23" s="8">
        <v>37</v>
      </c>
      <c r="N23" s="23"/>
    </row>
    <row r="24" spans="1:14" ht="21.95" customHeight="1" x14ac:dyDescent="0.2">
      <c r="A24" s="8">
        <v>22</v>
      </c>
      <c r="B24" s="32" t="s">
        <v>83</v>
      </c>
      <c r="C24" s="32" t="s">
        <v>123</v>
      </c>
      <c r="D24" s="29" t="s">
        <v>35</v>
      </c>
      <c r="E24" s="6">
        <f t="shared" si="0"/>
        <v>85.466000000000008</v>
      </c>
      <c r="F24" s="7">
        <f t="shared" si="1"/>
        <v>59.8262</v>
      </c>
      <c r="G24" s="5">
        <v>89.747500000000002</v>
      </c>
      <c r="H24" s="7">
        <f t="shared" si="3"/>
        <v>17.9495</v>
      </c>
      <c r="I24" s="20" t="s">
        <v>55</v>
      </c>
      <c r="J24" s="21">
        <v>0</v>
      </c>
      <c r="K24" s="21">
        <f t="shared" si="4"/>
        <v>0</v>
      </c>
      <c r="L24" s="11">
        <f t="shared" si="2"/>
        <v>77.775700000000001</v>
      </c>
      <c r="M24" s="8">
        <v>21</v>
      </c>
      <c r="N24" s="23"/>
    </row>
    <row r="25" spans="1:14" ht="21.95" customHeight="1" x14ac:dyDescent="0.2">
      <c r="A25" s="8">
        <v>23</v>
      </c>
      <c r="B25" s="32" t="s">
        <v>84</v>
      </c>
      <c r="C25" s="32" t="s">
        <v>124</v>
      </c>
      <c r="D25" s="29" t="s">
        <v>36</v>
      </c>
      <c r="E25" s="6">
        <f t="shared" si="0"/>
        <v>81.917000000000002</v>
      </c>
      <c r="F25" s="7">
        <f t="shared" si="1"/>
        <v>57.341899999999995</v>
      </c>
      <c r="G25" s="5">
        <v>72.903999999999996</v>
      </c>
      <c r="H25" s="7">
        <f t="shared" si="3"/>
        <v>14.5808</v>
      </c>
      <c r="I25" s="20" t="s">
        <v>55</v>
      </c>
      <c r="J25" s="21">
        <v>0</v>
      </c>
      <c r="K25" s="21">
        <f t="shared" si="4"/>
        <v>0</v>
      </c>
      <c r="L25" s="11">
        <f t="shared" si="2"/>
        <v>71.922699999999992</v>
      </c>
      <c r="M25" s="8">
        <v>36</v>
      </c>
      <c r="N25" s="23"/>
    </row>
    <row r="26" spans="1:14" ht="21.95" customHeight="1" x14ac:dyDescent="0.2">
      <c r="A26" s="8">
        <v>24</v>
      </c>
      <c r="B26" s="32" t="s">
        <v>85</v>
      </c>
      <c r="C26" s="32" t="s">
        <v>125</v>
      </c>
      <c r="D26" s="29" t="s">
        <v>37</v>
      </c>
      <c r="E26" s="6">
        <f t="shared" si="0"/>
        <v>83.548000000000002</v>
      </c>
      <c r="F26" s="7">
        <f t="shared" si="1"/>
        <v>58.483599999999996</v>
      </c>
      <c r="G26" s="5">
        <v>76.834500000000006</v>
      </c>
      <c r="H26" s="7">
        <f t="shared" si="3"/>
        <v>15.366900000000001</v>
      </c>
      <c r="I26" s="20" t="s">
        <v>55</v>
      </c>
      <c r="J26" s="21">
        <v>0</v>
      </c>
      <c r="K26" s="21">
        <f t="shared" si="4"/>
        <v>0</v>
      </c>
      <c r="L26" s="11">
        <f t="shared" si="2"/>
        <v>73.850499999999997</v>
      </c>
      <c r="M26" s="8">
        <v>35</v>
      </c>
      <c r="N26" s="23"/>
    </row>
    <row r="27" spans="1:14" ht="21.95" customHeight="1" x14ac:dyDescent="0.2">
      <c r="A27" s="8">
        <v>25</v>
      </c>
      <c r="B27" s="32" t="s">
        <v>86</v>
      </c>
      <c r="C27" s="32" t="s">
        <v>126</v>
      </c>
      <c r="D27" s="29" t="s">
        <v>38</v>
      </c>
      <c r="E27" s="6">
        <f t="shared" si="0"/>
        <v>86.905000000000001</v>
      </c>
      <c r="F27" s="7">
        <f t="shared" si="1"/>
        <v>60.833499999999994</v>
      </c>
      <c r="G27" s="5">
        <v>90.9761666666667</v>
      </c>
      <c r="H27" s="7">
        <f t="shared" si="3"/>
        <v>18.195233333333341</v>
      </c>
      <c r="I27" s="20" t="s">
        <v>55</v>
      </c>
      <c r="J27" s="21">
        <v>0</v>
      </c>
      <c r="K27" s="21">
        <f t="shared" si="4"/>
        <v>0</v>
      </c>
      <c r="L27" s="11">
        <f t="shared" si="2"/>
        <v>79.028733333333335</v>
      </c>
      <c r="M27" s="8">
        <v>14</v>
      </c>
      <c r="N27" s="24"/>
    </row>
    <row r="28" spans="1:14" ht="21.95" customHeight="1" x14ac:dyDescent="0.2">
      <c r="A28" s="8">
        <v>26</v>
      </c>
      <c r="B28" s="32" t="s">
        <v>87</v>
      </c>
      <c r="C28" s="32" t="s">
        <v>127</v>
      </c>
      <c r="D28" s="29" t="s">
        <v>39</v>
      </c>
      <c r="E28" s="6">
        <f t="shared" si="0"/>
        <v>87.304000000000002</v>
      </c>
      <c r="F28" s="7">
        <f t="shared" si="1"/>
        <v>61.1128</v>
      </c>
      <c r="G28" s="5">
        <v>92.329666666666697</v>
      </c>
      <c r="H28" s="7">
        <f t="shared" si="3"/>
        <v>18.465933333333339</v>
      </c>
      <c r="I28" s="20" t="s">
        <v>55</v>
      </c>
      <c r="J28" s="21">
        <v>0</v>
      </c>
      <c r="K28" s="21">
        <f t="shared" si="4"/>
        <v>0</v>
      </c>
      <c r="L28" s="11">
        <f t="shared" si="2"/>
        <v>79.578733333333332</v>
      </c>
      <c r="M28" s="8">
        <v>11</v>
      </c>
      <c r="N28" s="23"/>
    </row>
    <row r="29" spans="1:14" ht="40.5" x14ac:dyDescent="0.2">
      <c r="A29" s="8">
        <v>27</v>
      </c>
      <c r="B29" s="32" t="s">
        <v>88</v>
      </c>
      <c r="C29" s="32" t="s">
        <v>128</v>
      </c>
      <c r="D29" s="29" t="s">
        <v>40</v>
      </c>
      <c r="E29" s="6">
        <f t="shared" si="0"/>
        <v>88.153999999999996</v>
      </c>
      <c r="F29" s="7">
        <f t="shared" si="1"/>
        <v>61.707799999999992</v>
      </c>
      <c r="G29" s="5">
        <v>94.361000000000004</v>
      </c>
      <c r="H29" s="7">
        <f t="shared" si="3"/>
        <v>18.872200000000003</v>
      </c>
      <c r="I29" s="20" t="s">
        <v>56</v>
      </c>
      <c r="J29" s="21">
        <v>20</v>
      </c>
      <c r="K29" s="21">
        <f t="shared" si="4"/>
        <v>2</v>
      </c>
      <c r="L29" s="11">
        <f t="shared" si="2"/>
        <v>82.58</v>
      </c>
      <c r="M29" s="8">
        <v>2</v>
      </c>
      <c r="N29" s="24" t="s">
        <v>58</v>
      </c>
    </row>
    <row r="30" spans="1:14" ht="21.95" customHeight="1" x14ac:dyDescent="0.2">
      <c r="A30" s="8">
        <v>28</v>
      </c>
      <c r="B30" s="32" t="s">
        <v>89</v>
      </c>
      <c r="C30" s="32" t="s">
        <v>129</v>
      </c>
      <c r="D30" s="29" t="s">
        <v>41</v>
      </c>
      <c r="E30" s="6">
        <f t="shared" si="0"/>
        <v>86.563999999999993</v>
      </c>
      <c r="F30" s="7">
        <f t="shared" si="1"/>
        <v>60.594799999999992</v>
      </c>
      <c r="G30" s="5">
        <v>80.256</v>
      </c>
      <c r="H30" s="7">
        <f t="shared" si="3"/>
        <v>16.051200000000001</v>
      </c>
      <c r="I30" s="20" t="s">
        <v>55</v>
      </c>
      <c r="J30" s="21">
        <v>0</v>
      </c>
      <c r="K30" s="21">
        <f t="shared" si="4"/>
        <v>0</v>
      </c>
      <c r="L30" s="11">
        <f t="shared" si="2"/>
        <v>76.645999999999987</v>
      </c>
      <c r="M30" s="8">
        <v>25</v>
      </c>
      <c r="N30" s="24"/>
    </row>
    <row r="31" spans="1:14" ht="21.95" customHeight="1" x14ac:dyDescent="0.2">
      <c r="A31" s="8">
        <v>29</v>
      </c>
      <c r="B31" s="32" t="s">
        <v>90</v>
      </c>
      <c r="C31" s="32" t="s">
        <v>130</v>
      </c>
      <c r="D31" s="29" t="s">
        <v>42</v>
      </c>
      <c r="E31" s="6">
        <f t="shared" si="0"/>
        <v>85.037000000000006</v>
      </c>
      <c r="F31" s="7">
        <f t="shared" si="1"/>
        <v>59.5259</v>
      </c>
      <c r="G31" s="5">
        <v>82.962500000000006</v>
      </c>
      <c r="H31" s="7">
        <f t="shared" si="3"/>
        <v>16.592500000000001</v>
      </c>
      <c r="I31" s="20" t="s">
        <v>55</v>
      </c>
      <c r="J31" s="21">
        <v>0</v>
      </c>
      <c r="K31" s="21">
        <f t="shared" si="4"/>
        <v>0</v>
      </c>
      <c r="L31" s="11">
        <f t="shared" si="2"/>
        <v>76.118400000000008</v>
      </c>
      <c r="M31" s="8">
        <v>29</v>
      </c>
      <c r="N31" s="24"/>
    </row>
    <row r="32" spans="1:14" ht="21.95" customHeight="1" x14ac:dyDescent="0.2">
      <c r="A32" s="8">
        <v>30</v>
      </c>
      <c r="B32" s="32" t="s">
        <v>91</v>
      </c>
      <c r="C32" s="32" t="s">
        <v>131</v>
      </c>
      <c r="D32" s="29" t="s">
        <v>43</v>
      </c>
      <c r="E32" s="6">
        <f t="shared" si="0"/>
        <v>90.045999999999992</v>
      </c>
      <c r="F32" s="7">
        <f t="shared" si="1"/>
        <v>63.032199999999989</v>
      </c>
      <c r="G32" s="5">
        <v>89.300833333333301</v>
      </c>
      <c r="H32" s="7">
        <f t="shared" si="3"/>
        <v>17.860166666666661</v>
      </c>
      <c r="I32" s="20" t="s">
        <v>55</v>
      </c>
      <c r="J32" s="21">
        <v>0</v>
      </c>
      <c r="K32" s="21">
        <f t="shared" si="4"/>
        <v>0</v>
      </c>
      <c r="L32" s="11">
        <f t="shared" si="2"/>
        <v>80.892366666666646</v>
      </c>
      <c r="M32" s="8">
        <v>4</v>
      </c>
      <c r="N32" s="23"/>
    </row>
    <row r="33" spans="1:14" ht="21.95" customHeight="1" x14ac:dyDescent="0.2">
      <c r="A33" s="8">
        <v>31</v>
      </c>
      <c r="B33" s="32" t="s">
        <v>92</v>
      </c>
      <c r="C33" s="32" t="s">
        <v>132</v>
      </c>
      <c r="D33" s="29" t="s">
        <v>44</v>
      </c>
      <c r="E33" s="6">
        <f t="shared" si="0"/>
        <v>84.599000000000004</v>
      </c>
      <c r="F33" s="7">
        <f t="shared" si="1"/>
        <v>59.219299999999997</v>
      </c>
      <c r="G33" s="5">
        <v>79.951833333333298</v>
      </c>
      <c r="H33" s="7">
        <f t="shared" si="3"/>
        <v>15.99036666666666</v>
      </c>
      <c r="I33" s="20" t="s">
        <v>55</v>
      </c>
      <c r="J33" s="21">
        <v>0</v>
      </c>
      <c r="K33" s="21">
        <f t="shared" si="4"/>
        <v>0</v>
      </c>
      <c r="L33" s="11">
        <f t="shared" si="2"/>
        <v>75.209666666666664</v>
      </c>
      <c r="M33" s="8">
        <v>32</v>
      </c>
      <c r="N33" s="23"/>
    </row>
    <row r="34" spans="1:14" ht="21.95" customHeight="1" x14ac:dyDescent="0.2">
      <c r="A34" s="8">
        <v>32</v>
      </c>
      <c r="B34" s="32" t="s">
        <v>93</v>
      </c>
      <c r="C34" s="32" t="s">
        <v>133</v>
      </c>
      <c r="D34" s="29" t="s">
        <v>45</v>
      </c>
      <c r="E34" s="6">
        <f t="shared" si="0"/>
        <v>85.771999999999991</v>
      </c>
      <c r="F34" s="7">
        <f t="shared" si="1"/>
        <v>60.040399999999991</v>
      </c>
      <c r="G34" s="5">
        <v>78.888499999999993</v>
      </c>
      <c r="H34" s="7">
        <f t="shared" si="3"/>
        <v>15.777699999999999</v>
      </c>
      <c r="I34" s="20" t="s">
        <v>55</v>
      </c>
      <c r="J34" s="21">
        <v>0</v>
      </c>
      <c r="K34" s="21">
        <f t="shared" si="4"/>
        <v>0</v>
      </c>
      <c r="L34" s="11">
        <f t="shared" si="2"/>
        <v>75.818099999999987</v>
      </c>
      <c r="M34" s="8">
        <v>30</v>
      </c>
      <c r="N34" s="23"/>
    </row>
    <row r="35" spans="1:14" ht="21.95" customHeight="1" x14ac:dyDescent="0.2">
      <c r="A35" s="8">
        <v>33</v>
      </c>
      <c r="B35" s="32" t="s">
        <v>94</v>
      </c>
      <c r="C35" s="32" t="s">
        <v>134</v>
      </c>
      <c r="D35" s="29" t="s">
        <v>46</v>
      </c>
      <c r="E35" s="6">
        <f t="shared" si="0"/>
        <v>88.045999999999992</v>
      </c>
      <c r="F35" s="7">
        <f t="shared" si="1"/>
        <v>61.63219999999999</v>
      </c>
      <c r="G35" s="5">
        <v>95.611999999999995</v>
      </c>
      <c r="H35" s="7">
        <f t="shared" si="3"/>
        <v>19.122399999999999</v>
      </c>
      <c r="I35" s="20" t="s">
        <v>55</v>
      </c>
      <c r="J35" s="21">
        <v>0</v>
      </c>
      <c r="K35" s="21">
        <f t="shared" si="4"/>
        <v>0</v>
      </c>
      <c r="L35" s="11">
        <f t="shared" si="2"/>
        <v>80.754599999999982</v>
      </c>
      <c r="M35" s="8">
        <v>6</v>
      </c>
      <c r="N35" s="23"/>
    </row>
    <row r="36" spans="1:14" ht="21.95" customHeight="1" x14ac:dyDescent="0.2">
      <c r="A36" s="8">
        <v>34</v>
      </c>
      <c r="B36" s="32" t="s">
        <v>95</v>
      </c>
      <c r="C36" s="32" t="s">
        <v>135</v>
      </c>
      <c r="D36" s="29" t="s">
        <v>47</v>
      </c>
      <c r="E36" s="6">
        <f t="shared" si="0"/>
        <v>85.306000000000012</v>
      </c>
      <c r="F36" s="7">
        <f t="shared" si="1"/>
        <v>59.714200000000005</v>
      </c>
      <c r="G36" s="5">
        <v>83.591333333333296</v>
      </c>
      <c r="H36" s="7">
        <f t="shared" si="3"/>
        <v>16.718266666666661</v>
      </c>
      <c r="I36" s="20" t="s">
        <v>55</v>
      </c>
      <c r="J36" s="21">
        <v>0</v>
      </c>
      <c r="K36" s="21">
        <f t="shared" si="4"/>
        <v>0</v>
      </c>
      <c r="L36" s="11">
        <f t="shared" si="2"/>
        <v>76.43246666666667</v>
      </c>
      <c r="M36" s="8">
        <v>27</v>
      </c>
      <c r="N36" s="25"/>
    </row>
    <row r="37" spans="1:14" ht="21.95" customHeight="1" x14ac:dyDescent="0.2">
      <c r="A37" s="8">
        <v>35</v>
      </c>
      <c r="B37" s="32" t="s">
        <v>96</v>
      </c>
      <c r="C37" s="32" t="s">
        <v>136</v>
      </c>
      <c r="D37" s="29" t="s">
        <v>48</v>
      </c>
      <c r="E37" s="6">
        <f t="shared" si="0"/>
        <v>87.087999999999994</v>
      </c>
      <c r="F37" s="7">
        <f t="shared" si="1"/>
        <v>60.96159999999999</v>
      </c>
      <c r="G37" s="5">
        <v>81.861500000000007</v>
      </c>
      <c r="H37" s="7">
        <f t="shared" si="3"/>
        <v>16.372300000000003</v>
      </c>
      <c r="I37" s="20" t="s">
        <v>55</v>
      </c>
      <c r="J37" s="21">
        <v>0</v>
      </c>
      <c r="K37" s="21">
        <f t="shared" si="4"/>
        <v>0</v>
      </c>
      <c r="L37" s="11">
        <f t="shared" si="2"/>
        <v>77.3339</v>
      </c>
      <c r="M37" s="8">
        <v>23</v>
      </c>
      <c r="N37" s="23"/>
    </row>
    <row r="38" spans="1:14" ht="94.5" x14ac:dyDescent="0.2">
      <c r="A38" s="8">
        <v>36</v>
      </c>
      <c r="B38" s="32" t="s">
        <v>97</v>
      </c>
      <c r="C38" s="32" t="s">
        <v>137</v>
      </c>
      <c r="D38" s="29" t="s">
        <v>49</v>
      </c>
      <c r="E38" s="6">
        <f t="shared" si="0"/>
        <v>84.287999999999997</v>
      </c>
      <c r="F38" s="7">
        <f t="shared" si="1"/>
        <v>59.001599999999996</v>
      </c>
      <c r="G38" s="5">
        <v>89.080666666666701</v>
      </c>
      <c r="H38" s="7">
        <f t="shared" si="3"/>
        <v>17.81613333333334</v>
      </c>
      <c r="I38" s="20" t="s">
        <v>60</v>
      </c>
      <c r="J38" s="21">
        <v>12</v>
      </c>
      <c r="K38" s="21">
        <f t="shared" si="4"/>
        <v>1.2000000000000002</v>
      </c>
      <c r="L38" s="11">
        <f>F38+H38+K38</f>
        <v>78.017733333333339</v>
      </c>
      <c r="M38" s="8">
        <v>20</v>
      </c>
      <c r="N38" s="22" t="s">
        <v>61</v>
      </c>
    </row>
    <row r="39" spans="1:14" ht="21.95" customHeight="1" x14ac:dyDescent="0.2">
      <c r="A39" s="8">
        <v>37</v>
      </c>
      <c r="B39" s="21" t="s">
        <v>98</v>
      </c>
      <c r="C39" s="21" t="s">
        <v>138</v>
      </c>
      <c r="D39" s="29" t="s">
        <v>50</v>
      </c>
      <c r="E39" s="6">
        <f t="shared" si="0"/>
        <v>81.539000000000001</v>
      </c>
      <c r="F39" s="7">
        <f t="shared" si="1"/>
        <v>57.077299999999994</v>
      </c>
      <c r="G39" s="5">
        <v>91.0715</v>
      </c>
      <c r="H39" s="7">
        <f t="shared" si="3"/>
        <v>18.214300000000001</v>
      </c>
      <c r="I39" s="20" t="s">
        <v>55</v>
      </c>
      <c r="J39" s="21">
        <v>0</v>
      </c>
      <c r="K39" s="21">
        <f t="shared" si="4"/>
        <v>0</v>
      </c>
      <c r="L39" s="11">
        <f t="shared" si="2"/>
        <v>75.291599999999988</v>
      </c>
      <c r="M39" s="8">
        <v>31</v>
      </c>
      <c r="N39" s="23"/>
    </row>
    <row r="40" spans="1:14" ht="21.95" customHeight="1" x14ac:dyDescent="0.2">
      <c r="A40" s="8">
        <v>38</v>
      </c>
      <c r="B40" s="32" t="s">
        <v>99</v>
      </c>
      <c r="C40" s="32" t="s">
        <v>139</v>
      </c>
      <c r="D40" s="29" t="s">
        <v>51</v>
      </c>
      <c r="E40" s="6">
        <f t="shared" si="0"/>
        <v>86.942999999999998</v>
      </c>
      <c r="F40" s="7">
        <f t="shared" si="1"/>
        <v>60.860099999999996</v>
      </c>
      <c r="G40" s="5">
        <v>90.1338333333333</v>
      </c>
      <c r="H40" s="7">
        <f t="shared" si="3"/>
        <v>18.02676666666666</v>
      </c>
      <c r="I40" s="20" t="s">
        <v>55</v>
      </c>
      <c r="J40" s="21">
        <v>0</v>
      </c>
      <c r="K40" s="21">
        <f t="shared" si="4"/>
        <v>0</v>
      </c>
      <c r="L40" s="11">
        <f t="shared" si="2"/>
        <v>78.886866666666663</v>
      </c>
      <c r="M40" s="8">
        <v>15</v>
      </c>
      <c r="N40" s="23"/>
    </row>
    <row r="41" spans="1:14" ht="21.95" customHeight="1" x14ac:dyDescent="0.2">
      <c r="A41" s="8">
        <v>39</v>
      </c>
      <c r="B41" s="32" t="s">
        <v>100</v>
      </c>
      <c r="C41" s="32" t="s">
        <v>140</v>
      </c>
      <c r="D41" s="29" t="s">
        <v>52</v>
      </c>
      <c r="E41" s="6">
        <f t="shared" si="0"/>
        <v>84.15</v>
      </c>
      <c r="F41" s="7">
        <f t="shared" si="1"/>
        <v>58.905000000000001</v>
      </c>
      <c r="G41" s="5">
        <v>81.346833333333294</v>
      </c>
      <c r="H41" s="7">
        <f t="shared" si="3"/>
        <v>16.269366666666659</v>
      </c>
      <c r="I41" s="20" t="s">
        <v>55</v>
      </c>
      <c r="J41" s="21">
        <v>0</v>
      </c>
      <c r="K41" s="21">
        <f t="shared" si="4"/>
        <v>0</v>
      </c>
      <c r="L41" s="11">
        <f t="shared" si="2"/>
        <v>75.174366666666657</v>
      </c>
      <c r="M41" s="8">
        <v>33</v>
      </c>
      <c r="N41" s="23"/>
    </row>
    <row r="42" spans="1:14" ht="21.95" customHeight="1" x14ac:dyDescent="0.2">
      <c r="A42" s="8">
        <v>40</v>
      </c>
      <c r="B42" s="32" t="s">
        <v>101</v>
      </c>
      <c r="C42" s="32" t="s">
        <v>141</v>
      </c>
      <c r="D42" s="29" t="s">
        <v>53</v>
      </c>
      <c r="E42" s="6">
        <f t="shared" si="0"/>
        <v>86.986999999999995</v>
      </c>
      <c r="F42" s="7">
        <f t="shared" si="1"/>
        <v>60.890899999999995</v>
      </c>
      <c r="G42" s="5">
        <v>93.110666666666702</v>
      </c>
      <c r="H42" s="7">
        <f t="shared" si="3"/>
        <v>18.622133333333341</v>
      </c>
      <c r="I42" s="20" t="s">
        <v>55</v>
      </c>
      <c r="J42" s="21">
        <v>0</v>
      </c>
      <c r="K42" s="21">
        <f t="shared" si="4"/>
        <v>0</v>
      </c>
      <c r="L42" s="11">
        <f t="shared" si="2"/>
        <v>79.51303333333334</v>
      </c>
      <c r="M42" s="8">
        <v>12</v>
      </c>
      <c r="N42" s="23"/>
    </row>
  </sheetData>
  <mergeCells count="1">
    <mergeCell ref="A1:N1"/>
  </mergeCells>
  <phoneticPr fontId="4" type="noConversion"/>
  <pageMargins left="0.39370078740157483" right="0.23622047244094491" top="0.23622047244094491" bottom="0.31496062992125984" header="0.15748031496062992" footer="0.15748031496062992"/>
  <pageSetup paperSize="9" scale="70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</dc:creator>
  <cp:lastModifiedBy>Windows 用户</cp:lastModifiedBy>
  <cp:lastPrinted>2025-09-09T08:30:41Z</cp:lastPrinted>
  <dcterms:created xsi:type="dcterms:W3CDTF">2015-06-05T18:19:00Z</dcterms:created>
  <dcterms:modified xsi:type="dcterms:W3CDTF">2026-09-03T08:32:20Z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60BE88362F974495AD860E8839305162_12</vt:lpwstr>
  </property>
  <property fmtid="{D5CDD505-2E9C-101B-9397-08002B2CF9AE}" pid="3" name="KSOProductBuildVer">
    <vt:lpwstr>2052-12.1.0.15374</vt:lpwstr>
  </property>
</Properties>
</file>